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<sst xmlns="http://schemas.openxmlformats.org/spreadsheetml/2006/main" count="289" uniqueCount="109">
  <si>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</si>
  <si>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</si>
  <si>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</si>
  <si>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</si>
  <si>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</si>
  <si>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</si>
  <si>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</si>
  <si>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</si>
  <si>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</si>
  <si>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</si>
  <si>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</si>
  <si>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</si>
  <si>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</si>
  <si>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</si>
  <si>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</si>
  <si>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</si>
  <si>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</si>
  <si>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</si>
  <si>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</si>
  <si>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</si>
  <si>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</si>
  <si>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</si>
  <si>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</si>
  <si>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</si>
  <si>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</si>
  <si>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</si>
  <si>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</si>
  <si>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</si>
  <si>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</si>
  <si>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</si>
  <si>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</si>
  <si>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</si>
  <si>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</si>
  <si>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</si>
  <si>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</si>
  <si>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</si>
  <si>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</si>
  <si>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</si>
  <si>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</si>
  <si>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</si>
  <si>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</si>
  <si>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</si>
  <si>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</si>
  <si>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</si>
  <si>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</si>
  <si>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</si>
  <si>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</si>
  <si>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</si>
  <si>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</si>
  <si>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</si>
  <si>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</si>
  <si>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</si>
  <si>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</si>
  <si>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</si>
  <si>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</si>
  <si>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</si>
  <si>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</si>
  <si>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</si>
  <si>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</si>
  <si>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</si>
  <si>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</si>
  <si>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</si>
  <si>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</si>
  <si>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</si>
  <si>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</si>
  <si>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</si>
  <si>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</si>
  <si>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</si>
  <si>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</si>
  <si>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</si>
  <si>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</si>
  <si>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</si>
  <si>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</si>
  <si>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</si>
  <si>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</si>
  <si>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</si>
  <si>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</si>
  <si>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</si>
  <si>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</si>
  <si>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</si>
  <si>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</si>
  <si>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</si>
  <si>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</si>
  <si>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</si>
  <si>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</si>
  <si>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</si>
  <si>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</si>
  <si>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</si>
  <si>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</si>
  <si>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</si>
  <si>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</si>
  <si>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</si>
  <si>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</si>
  <si>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</si>
  <si>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</si>
  <si>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</si>
  <si>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</si>
  <si>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</si>
  <si>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</si>
  <si>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</si>
  <si>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</si>
  <si>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</si>
  <si>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</si>
  <si>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</si>
  <si>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Зміни до   розпису доходів станом на 18.07.2018р. :</t>
  </si>
  <si>
    <t>станом на 24.07.2018</t>
  </si>
  <si>
    <r>
      <t xml:space="preserve">станом на 24.07.2018р.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</si>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</sst>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05"/>
      <color indexed="8"/>
      <name val="Times New Roman"/>
      <family val="1"/>
    </font>
    <font>
      <sz val="1.7"/>
      <color indexed="8"/>
      <name val="Times New Roman"/>
      <family val="1"/>
    </font>
    <font>
      <sz val="3.25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9020439"/>
        <c:axId val="61421904"/>
      </c:lineChart>
      <c:catAx>
        <c:axId val="590204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 val="autoZero"/>
        <c:auto val="0"/>
        <c:lblOffset val="100"/>
        <c:tickLblSkip val="1"/>
        <c:noMultiLvlLbl val="0"/>
      </c:catAx>
      <c:valAx>
        <c:axId val="6142190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5926225"/>
        <c:axId val="9118298"/>
      </c:lineChart>
      <c:catAx>
        <c:axId val="159262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8298"/>
        <c:crosses val="autoZero"/>
        <c:auto val="0"/>
        <c:lblOffset val="100"/>
        <c:tickLblSkip val="1"/>
        <c:noMultiLvlLbl val="0"/>
      </c:catAx>
      <c:valAx>
        <c:axId val="91182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262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44"/>
        <c:crosses val="autoZero"/>
        <c:auto val="0"/>
        <c:lblOffset val="100"/>
        <c:tickLblSkip val="1"/>
        <c:noMultiLvlLbl val="0"/>
      </c:catAx>
      <c:valAx>
        <c:axId val="38464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6174"/>
        <c:crosses val="autoZero"/>
        <c:auto val="0"/>
        <c:lblOffset val="100"/>
        <c:tickLblSkip val="1"/>
        <c:noMultiLvlLbl val="0"/>
      </c:catAx>
      <c:valAx>
        <c:axId val="3115617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17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 val="autoZero"/>
        <c:auto val="0"/>
        <c:lblOffset val="100"/>
        <c:tickLblSkip val="1"/>
        <c:noMultiLvlLbl val="0"/>
      </c:catAx>
      <c:valAx>
        <c:axId val="4062213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701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690"/>
        <c:crosses val="autoZero"/>
        <c:auto val="0"/>
        <c:lblOffset val="100"/>
        <c:tickLblSkip val="1"/>
        <c:noMultiLvlLbl val="0"/>
      </c:catAx>
      <c:valAx>
        <c:axId val="205869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 val="autoZero"/>
        <c:auto val="0"/>
        <c:lblOffset val="100"/>
        <c:tickLblSkip val="1"/>
        <c:noMultiLvlLbl val="0"/>
      </c:catAx>
      <c:valAx>
        <c:axId val="325361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282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390093"/>
        <c:axId val="18184246"/>
      </c:bar3D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9009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9440487"/>
        <c:axId val="63637792"/>
      </c:bar3D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40487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894 220,8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-53 513,6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-13 991,3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96</v>
      </c>
      <c r="S1" s="145"/>
      <c r="T1" s="145"/>
      <c r="U1" s="145"/>
      <c r="V1" s="145"/>
      <c r="W1" s="146"/>
    </row>
    <row r="2" spans="1:23" ht="15" thickBot="1">
      <c r="A2" s="147" t="s">
        <v>97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18">
        <v>0</v>
      </c>
      <c r="V13" s="119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18">
        <v>0</v>
      </c>
      <c r="V17" s="119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18">
        <v>0</v>
      </c>
      <c r="V18" s="119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18">
        <v>0</v>
      </c>
      <c r="V19" s="119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18">
        <v>2</v>
      </c>
      <c r="V21" s="119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18">
        <v>0</v>
      </c>
      <c r="V22" s="119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33">
        <v>0</v>
      </c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35">
        <f>SUM(U4:U23)</f>
        <v>3</v>
      </c>
      <c r="V24" s="136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43282</v>
      </c>
      <c r="S29" s="138">
        <v>1.88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43282</v>
      </c>
      <c r="S39" s="127">
        <v>1083.8231599999983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106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5816.686250000001</v>
      </c>
      <c r="R4" s="94">
        <v>0</v>
      </c>
      <c r="S4" s="95">
        <v>0</v>
      </c>
      <c r="T4" s="96">
        <v>1486.2</v>
      </c>
      <c r="U4" s="155">
        <v>0</v>
      </c>
      <c r="V4" s="156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5816.7</v>
      </c>
      <c r="R5" s="69">
        <v>10</v>
      </c>
      <c r="S5" s="65">
        <v>0</v>
      </c>
      <c r="T5" s="70">
        <v>0</v>
      </c>
      <c r="U5" s="118">
        <v>0</v>
      </c>
      <c r="V5" s="119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5816.7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5816.7</v>
      </c>
      <c r="R7" s="71">
        <v>0</v>
      </c>
      <c r="S7" s="72">
        <v>0</v>
      </c>
      <c r="T7" s="73">
        <v>10.9</v>
      </c>
      <c r="U7" s="139">
        <v>0</v>
      </c>
      <c r="V7" s="140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5816.7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5816.7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5816.7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5816.7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5816.7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5816.7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5816.7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5816.7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5816.7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5816.7</v>
      </c>
      <c r="R17" s="69">
        <v>0</v>
      </c>
      <c r="S17" s="65">
        <v>0</v>
      </c>
      <c r="T17" s="74">
        <v>43.8</v>
      </c>
      <c r="U17" s="118">
        <v>0</v>
      </c>
      <c r="V17" s="119"/>
      <c r="W17" s="68">
        <f t="shared" si="3"/>
        <v>43.8</v>
      </c>
    </row>
    <row r="18" spans="1:23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5816.7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5816.7</v>
      </c>
      <c r="R19" s="69">
        <v>58.6</v>
      </c>
      <c r="S19" s="65">
        <v>0</v>
      </c>
      <c r="T19" s="70">
        <v>0</v>
      </c>
      <c r="U19" s="118">
        <v>0</v>
      </c>
      <c r="V19" s="119"/>
      <c r="W19" s="68">
        <f t="shared" si="3"/>
        <v>58.6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5816.7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5816.7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5816.7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5816.7</v>
      </c>
      <c r="R23" s="102"/>
      <c r="S23" s="103"/>
      <c r="T23" s="104"/>
      <c r="U23" s="118"/>
      <c r="V23" s="119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5816.7</v>
      </c>
      <c r="R24" s="102"/>
      <c r="S24" s="103"/>
      <c r="T24" s="104"/>
      <c r="U24" s="118"/>
      <c r="V24" s="119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5816.7</v>
      </c>
      <c r="R25" s="98"/>
      <c r="S25" s="99"/>
      <c r="T25" s="100"/>
      <c r="U25" s="133"/>
      <c r="V25" s="134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59268.9</v>
      </c>
      <c r="C26" s="85">
        <f t="shared" si="4"/>
        <v>861.22</v>
      </c>
      <c r="D26" s="107">
        <f t="shared" si="4"/>
        <v>861.22</v>
      </c>
      <c r="E26" s="107">
        <f t="shared" si="4"/>
        <v>0</v>
      </c>
      <c r="F26" s="85">
        <f t="shared" si="4"/>
        <v>3418.12</v>
      </c>
      <c r="G26" s="85">
        <f t="shared" si="4"/>
        <v>7305.499999999999</v>
      </c>
      <c r="H26" s="85">
        <f t="shared" si="4"/>
        <v>18952.58</v>
      </c>
      <c r="I26" s="85">
        <f t="shared" si="4"/>
        <v>529.1999999999999</v>
      </c>
      <c r="J26" s="85">
        <f t="shared" si="4"/>
        <v>452</v>
      </c>
      <c r="K26" s="85">
        <f t="shared" si="4"/>
        <v>608.6</v>
      </c>
      <c r="L26" s="85">
        <f t="shared" si="4"/>
        <v>1192.5</v>
      </c>
      <c r="M26" s="84">
        <f t="shared" si="4"/>
        <v>478.36</v>
      </c>
      <c r="N26" s="84">
        <f t="shared" si="4"/>
        <v>93066.98000000001</v>
      </c>
      <c r="O26" s="84">
        <f t="shared" si="4"/>
        <v>132000</v>
      </c>
      <c r="P26" s="86">
        <f>N26/O26</f>
        <v>0.7050528787878789</v>
      </c>
      <c r="Q26" s="2"/>
      <c r="R26" s="75">
        <f>SUM(R4:R25)</f>
        <v>68.6</v>
      </c>
      <c r="S26" s="75">
        <f>SUM(S4:S25)</f>
        <v>0</v>
      </c>
      <c r="T26" s="75">
        <f>SUM(T4:T25)</f>
        <v>1540.9</v>
      </c>
      <c r="U26" s="135">
        <f>SUM(U4:U25)</f>
        <v>1</v>
      </c>
      <c r="V26" s="136"/>
      <c r="W26" s="111">
        <f>R26+S26+U26+T26+V26</f>
        <v>1610.5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 t="s">
        <v>33</v>
      </c>
      <c r="S29" s="123"/>
      <c r="T29" s="123"/>
      <c r="U29" s="12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 t="s">
        <v>29</v>
      </c>
      <c r="S30" s="137"/>
      <c r="T30" s="137"/>
      <c r="U30" s="137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>
        <v>43305</v>
      </c>
      <c r="S31" s="138">
        <v>60.42896</v>
      </c>
      <c r="T31" s="138"/>
      <c r="U31" s="138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6"/>
      <c r="S32" s="138"/>
      <c r="T32" s="138"/>
      <c r="U32" s="138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0" t="s">
        <v>45</v>
      </c>
      <c r="T34" s="121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2" t="s">
        <v>40</v>
      </c>
      <c r="T35" s="122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30</v>
      </c>
      <c r="S39" s="123"/>
      <c r="T39" s="123"/>
      <c r="U39" s="12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>
        <v>43305</v>
      </c>
      <c r="S41" s="127">
        <v>1083.8231599999983</v>
      </c>
      <c r="T41" s="128"/>
      <c r="U41" s="129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6"/>
      <c r="S42" s="130"/>
      <c r="T42" s="131"/>
      <c r="U42" s="132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C29" sqref="C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107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108</v>
      </c>
      <c r="P27" s="171"/>
    </row>
    <row r="28" spans="1:16" ht="30.75" customHeight="1">
      <c r="A28" s="161"/>
      <c r="B28" s="44" t="s">
        <v>103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1762.43</v>
      </c>
      <c r="D29" s="45">
        <v>2000.03</v>
      </c>
      <c r="E29" s="45">
        <v>1597.04</v>
      </c>
      <c r="F29" s="45">
        <v>14000</v>
      </c>
      <c r="G29" s="45">
        <v>4511.89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7880.360000000001</v>
      </c>
      <c r="N29" s="47">
        <f>M29-L29</f>
        <v>-14148.669999999998</v>
      </c>
      <c r="O29" s="172">
        <f>липень!S31</f>
        <v>60.42896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527266.48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106901.12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147605.13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18619.08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59869.97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23907.899999999947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894220.7999999999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1762.43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4511.89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2018-07-25T13:48:32Z</dcterms:modified>
  <cp:category/>
  <cp:version/>
  <cp:contentType/>
  <cp:contentStatus/>
</cp:coreProperties>
</file>